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8" windowWidth="14808" windowHeight="7956"/>
  </bookViews>
  <sheets>
    <sheet name="Tổng hợp" sheetId="5" r:id="rId1"/>
    <sheet name="Biểu 03" sheetId="3" r:id="rId2"/>
  </sheets>
  <definedNames>
    <definedName name="_xlnm.Print_Titles" localSheetId="1">'Biểu 03'!$8:$9</definedName>
  </definedNames>
  <calcPr calcId="144525" fullCalcOnLoad="1"/>
</workbook>
</file>

<file path=xl/calcChain.xml><?xml version="1.0" encoding="utf-8"?>
<calcChain xmlns="http://schemas.openxmlformats.org/spreadsheetml/2006/main">
  <c r="E11" i="3" l="1"/>
  <c r="E12" i="3"/>
  <c r="E17" i="3"/>
  <c r="E21" i="3"/>
  <c r="E18" i="3"/>
  <c r="E15" i="3"/>
  <c r="E14" i="3"/>
  <c r="E13" i="3"/>
  <c r="F18" i="5"/>
  <c r="F19" i="5"/>
  <c r="F14" i="5"/>
  <c r="F11" i="5"/>
  <c r="F10" i="5"/>
  <c r="F17" i="5"/>
  <c r="F16" i="5"/>
  <c r="F15" i="5"/>
  <c r="F13" i="5"/>
  <c r="F8" i="5"/>
  <c r="F9" i="5"/>
  <c r="F12" i="5"/>
  <c r="F7" i="5"/>
  <c r="F6" i="5"/>
</calcChain>
</file>

<file path=xl/sharedStrings.xml><?xml version="1.0" encoding="utf-8"?>
<sst xmlns="http://schemas.openxmlformats.org/spreadsheetml/2006/main" count="127" uniqueCount="79">
  <si>
    <t>I</t>
  </si>
  <si>
    <t>II</t>
  </si>
  <si>
    <t>III</t>
  </si>
  <si>
    <t>CỘNG HÒA XÃ HỘI CHỦ NGHĨA VIỆT NAM</t>
  </si>
  <si>
    <t>Độc lập - Tự do - Hạnh phúc</t>
  </si>
  <si>
    <t>Phương thức thanh toán</t>
  </si>
  <si>
    <t>Ghi chú</t>
  </si>
  <si>
    <t>Dự toán (đồng)</t>
  </si>
  <si>
    <t>NSNN (đồng)</t>
  </si>
  <si>
    <t>Số
TT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</si>
  <si>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</si>
  <si>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</si>
  <si>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</si>
  <si>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</si>
  <si>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</si>
  <si>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</si>
  <si>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</si>
  <si>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</si>
  <si>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</si>
  <si>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</si>
  <si>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Số lượng</t>
  </si>
  <si>
    <t>Dự kiến thời gian, địa điểm giao nhận tài sản</t>
  </si>
  <si>
    <t>Nguồn vốn mua sắm</t>
  </si>
  <si>
    <t xml:space="preserve">                             Tên tài sản  
Cơ quan, 
tổ chức, đơn vị 
trực tiếp sử dụng tài sản</t>
  </si>
  <si>
    <t>cái</t>
  </si>
  <si>
    <t>ĐVT</t>
  </si>
  <si>
    <t>Cái</t>
  </si>
  <si>
    <t>Tổng cộng</t>
  </si>
  <si>
    <t>UBND TỈNH ĐỒNG THÁP</t>
  </si>
  <si>
    <t>SỞ VĂN HÓA, THỂ THAO VÀ DU LỊCH</t>
  </si>
  <si>
    <t>Mẫu số 03/TSC-MSTT</t>
  </si>
  <si>
    <t>Khối Văn phòng Sở</t>
  </si>
  <si>
    <t>MÁY IN</t>
  </si>
  <si>
    <t>Đơn giá</t>
  </si>
  <si>
    <t>Thành tiền</t>
  </si>
  <si>
    <t>Khu di tích Nguyễn Sinh Sắc</t>
  </si>
  <si>
    <t>STT</t>
  </si>
  <si>
    <t>Đơn vị tính: đồng</t>
  </si>
  <si>
    <t>Nguồn
 kinh phí</t>
  </si>
  <si>
    <t>Cấu hình đề xuất</t>
  </si>
  <si>
    <t>MÁY VI TÍNH XÁCH TAY</t>
  </si>
  <si>
    <t xml:space="preserve">Khối Văn phòng Sở </t>
  </si>
  <si>
    <t>Bảo tàng tỉnh Đồng Tháp</t>
  </si>
  <si>
    <t>Tháng 6/2019,
 tại Bảo tàng Tỉnh</t>
  </si>
  <si>
    <t>BQL KDT Gò Tháp</t>
  </si>
  <si>
    <t xml:space="preserve">Chuyển khoản </t>
  </si>
  <si>
    <t>Nguồn không tự chủ năm 2019</t>
  </si>
  <si>
    <t xml:space="preserve"> - Máy tính xách tay</t>
  </si>
  <si>
    <t>Số
 lượng</t>
  </si>
  <si>
    <t>Bảo tàng tỉnh</t>
  </si>
  <si>
    <t>Trung tâm Huấn luyện và Thi đấu TDTT Tỉnh</t>
  </si>
  <si>
    <t>Trung tâm Văn hóa Nghệ thuật Tỉnh</t>
  </si>
  <si>
    <t>Không đăng kí</t>
  </si>
  <si>
    <t>Khu di tích Xẻo Quít</t>
  </si>
  <si>
    <t xml:space="preserve"> - Máy vi tính để bàn 1</t>
  </si>
  <si>
    <t>Thư viện tỉnh</t>
  </si>
  <si>
    <t>Máy in 2</t>
  </si>
  <si>
    <t>Tên đơn vị/tên tài sản</t>
  </si>
  <si>
    <t>Tháng 6/2020,
 tại Sở VHTT&amp;DL</t>
  </si>
  <si>
    <t>Nguồn không tự chủ năm 2020</t>
  </si>
  <si>
    <t>- CPU: Intel Core i5-8400
- Main board: Chipset Intel H310
- RAM: 2 x 4GB DDR4 2400MHz Kingmax
- Ổ cứng HDD: 1TB SATA3 7200rpm Seagate
- Màn hình FPT 21.5" LED Full HD (1920 x 1080)
- Đồ họa: Intel UHD Graphics 630
- Ổ đĩa quang: DVD/CD RW
- Hệ điều hành: win 10 bản quyền
- Kèm chuột; bàn phím</t>
  </si>
  <si>
    <t>Tháng 6/2020,
tại Bảo tàng Tỉnh</t>
  </si>
  <si>
    <t>Tháng 6/2020,
tạ Xẻo Quít</t>
  </si>
  <si>
    <t>CPU: Intel Core i5 - 6200U xung nhịp 2.3GHz trở lên; SDRAM DDR4 4GB; HDD 500GB trở lên; Chuột không dây; Đĩa quang: DVD-RW SMT Double Layer; Loại màn hình: LED Full HD Anti-Glare; Kích thước màn hình: 15.6 trở xuống; Độ phân giải màn hình: 1920 x 1080; Chuẩn WiFi: Wi-Fi 802.11 b/g/n/ac;  Chuẩn LAN: 10 / 100 / 1000 Mbps; Cổng USB: Có; Cổng HDMI: Có;  Cổng VGA: có; Trọng lượng: 2,3kg trở xuống; Hệ điều hành: win 10 bản quyền</t>
  </si>
  <si>
    <r>
      <rPr>
        <b/>
        <sz val="12"/>
        <color indexed="8"/>
        <rFont val="Times New Roman"/>
        <family val="1"/>
        <charset val="163"/>
      </rPr>
      <t>Máy tính xách tay Dell Latitude 3400</t>
    </r>
    <r>
      <rPr>
        <sz val="12"/>
        <color indexed="8"/>
        <rFont val="Times New Roman"/>
        <family val="1"/>
        <charset val="163"/>
      </rPr>
      <t xml:space="preserve">
- CPU: Core I5-8265U Processor (6M Cache, up to 3.9 GHz); RAM: 4 GB, 1 x 4GB, DDR4 Non-ECC, up to 32GB; HDD: 1TB 2.5inch 5400RPM SATA; VGA: intel UHD 620 Graphics for Intel 8th Gen Core I5 8265
- Cổng giao tiếp: One USB Type - C3.1 Gen 1 with Power Delivery and DisplayPort, One USB 3.1 Gen 1 port, One USB 3.1 Gen 1 with PowerShare port, One USB 2.0 port, One SD 3.0 memory card reader, One VGA port, One HDMI 1.4 port Universal audio jack, One RJ-45 connector Lock slot;
- Giao tiếp mạng: Integrated Realtek TL8111H/100/1000 Mb/s Ethernet (RJ-45)
- Chuẩn Wifi: Intel Dual Band Wireless AC 9560 (802.11ac) 2 x 2
- Kết nối không dây khác: Bluetooth 5.0; Màn hình 14inch HD (1366x768) Anti-Glare, Non-Touch, Camera &amp; Microphone, WLAN Capable; Systems Management: Đặt password BIOS, ổ cứng, Giới hạn truy nhập cổng USB, Tắt/bật TPM, Cài đặt thứ tự Boot, Thiết lập chế độ Auto Recovery trong trường hợp BIOS bị hỏng, Xuất ra 1 file các cài đặt của BIOS để có thể áp dụng cho các máy khác khi cần;
- Security TPM 2.0 FIPS 140-2 Certified, TCG Certified; Pin: 3 Cell 42 Whr
- Xuất xứ hàng hóa: Trung Quốc</t>
    </r>
  </si>
  <si>
    <t>MÁY VI TÍNH ĐỂ BÀN 1</t>
  </si>
  <si>
    <t>Không tự chủ
 năm 2020</t>
  </si>
  <si>
    <t>Không tự chủ năm 2020</t>
  </si>
  <si>
    <t>Nguồn tự chủ năm 2020</t>
  </si>
  <si>
    <t>Tháng 6/2019,
 tại KDT Xẻo Quít</t>
  </si>
  <si>
    <r>
      <rPr>
        <b/>
        <sz val="12"/>
        <color indexed="8"/>
        <rFont val="Times New Roman"/>
        <family val="1"/>
        <charset val="163"/>
      </rPr>
      <t>Máy tính FPT Elead T8100ĐT</t>
    </r>
    <r>
      <rPr>
        <sz val="12"/>
        <color indexed="8"/>
        <rFont val="Times New Roman"/>
        <family val="1"/>
        <charset val="163"/>
      </rPr>
      <t xml:space="preserve">
- CPU: Intel CoreTM i3-8100 Processor (3.60 Ghz/6M SmartCache/4C/4T)
- Main board: FPT Elead H310M2 R2.0/FPT: Chipset Intel H310 Express LGA1151 S/p Intel Core i7 + i5 +i3, 4 x DDR4 DIMM upto 64GB (đồng bộ với thương hiệu máy tính)
- RAM: 2 x 4GB DDR4 2400MHz Kingmax; Ổ cứng HDD: 1TB SATA3 7200rpm Seagate; VGA &amp; Sound 08 channel &amp; Lan Gigabit onboard; 4 x USB 3.1; 8 x USB 2.0 ports; 1 x Headphone, 1 x Microphone; 2 x PCIe (16x); 2 x PCI; 1 x Parallel port header; 1 x D-sub; 1 x DVI-D; 1 x HDMI; 1 x Display port; 2 x COM; 4 x SATA 6.0 Gb/s Port; 1 x SPDIF out header; 1 x Chassis intrusion header; 1 x TPM 2.0 IC onboard (đồng bộ với thương hiệu máy tính)
- Màn hình FPT 21.5" LED Full HD (1920 x 1080); Tỷ lệ tương phản (DCR): 150.000.000:1; góc nhìn 170°/160° Số màu hiển thị: 16.7M, tỷ lệ khung hình: 16:9 wide (đồng bộ với thương hiệu máy tính); Case: FPT mATX with PSU 550W (đồng bộ với thương hiệu máy tính); Keyboard: FPT Standard (đồng bộ với thương hiệu máy tính); Mouse: FPT Optical (đồng bộ với thương hiệu máy tính); Tính năng bảo mật, an toàn: Chống trộm bằng khóa điện tử, cảnh báo; bằng mail đến Admin khi có sự xâm nhập máy tính.
- Xuất xứ hàng hóa: Việt Nam</t>
    </r>
  </si>
  <si>
    <t>Thư viên Tỉnh</t>
  </si>
  <si>
    <t>Tháng 6/2019,
 tại Thư viện tỉnh</t>
  </si>
  <si>
    <t>Máy in laser trắng đen HP M402N; Độ phân giải 1200x1200 dpi; Tốc độ in 38 trang/phút…</t>
  </si>
  <si>
    <t>Tháng 6/2020,
tại KDT Nguyễn Sinh Sắc</t>
  </si>
  <si>
    <t>BẢNG TỔNG HỢP NHU CẦU VÀ CẤU HÌNH TÀI SẢN MUA SẮM TẬP TRUNG NĂM 2020</t>
  </si>
  <si>
    <t>BẢNG TỔNG HỢP NHU CẦU MUA SẮM TẬP TRUNG NĂM 2020</t>
  </si>
  <si>
    <t>Kèm theo Công văn số 70 /SVHTTDL-KHTC ngày 14 tháng 01 năm 2020 của Sở Văn hóa, Thể thao và Du lịch</t>
  </si>
  <si>
    <t>(Kèm theo công văn số 70/SVHTTDL-KHTC ngày 14/ 01/2020 của Sở Văn hóa, Thể thao và Du lịch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</si>
</sst>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Arial"/>
      <family val="2"/>
      <scheme val="minor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4"/>
      <color indexed="8"/>
      <name val="Times New Roman"/>
      <family val="1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2"/>
      <color indexed="8"/>
      <name val="Times New Roman"/>
      <family val="1"/>
      <charset val="163"/>
    </font>
    <font>
      <sz val="8"/>
      <name val="Calibri"/>
      <family val="2"/>
    </font>
    <font>
      <sz val="12"/>
      <color indexed="8"/>
      <name val="Calibri"/>
      <family val="2"/>
    </font>
    <font>
      <i/>
      <sz val="12"/>
      <color indexed="8"/>
      <name val="Times New Roman"/>
      <family val="1"/>
      <charset val="163"/>
    </font>
    <font>
      <sz val="12"/>
      <color indexed="8"/>
      <name val="Times New Roman"/>
      <family val="1"/>
      <charset val="163"/>
    </font>
    <font>
      <b/>
      <sz val="13"/>
      <color indexed="8"/>
      <name val="Times New Roman"/>
      <family val="1"/>
    </font>
    <font>
      <b/>
      <sz val="14"/>
      <color indexed="8"/>
      <name val="Times New Roman"/>
      <family val="1"/>
      <charset val="163"/>
    </font>
    <font>
      <sz val="13"/>
      <color indexed="8"/>
      <name val="Times New Roman"/>
      <family val="1"/>
      <charset val="163"/>
    </font>
    <font>
      <sz val="12"/>
      <name val="Times New Roman"/>
      <family val="1"/>
    </font>
    <font>
      <sz val="10"/>
      <name val="Arial"/>
      <family val="2"/>
      <charset val="163"/>
    </font>
    <font>
      <sz val="12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9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/>
    <xf numFmtId="0" fontId="1" fillId="0" borderId="1" xfId="0" quotePrefix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3" fontId="10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vertical="center"/>
    </xf>
    <xf numFmtId="3" fontId="10" fillId="0" borderId="2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/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right" vertical="center"/>
    </xf>
    <xf numFmtId="3" fontId="9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vertical="center"/>
    </xf>
    <xf numFmtId="0" fontId="10" fillId="0" borderId="5" xfId="0" quotePrefix="1" applyFont="1" applyBorder="1" applyAlignment="1">
      <alignment horizontal="center" vertical="center" wrapText="1"/>
    </xf>
    <xf numFmtId="3" fontId="10" fillId="0" borderId="5" xfId="0" quotePrefix="1" applyNumberFormat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3" fontId="6" fillId="0" borderId="6" xfId="0" quotePrefix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justify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justify"/>
    </xf>
    <xf numFmtId="0" fontId="10" fillId="0" borderId="3" xfId="0" applyFont="1" applyBorder="1" applyAlignment="1">
      <alignment horizontal="center" vertical="justify"/>
    </xf>
    <xf numFmtId="0" fontId="10" fillId="0" borderId="1" xfId="0" applyFont="1" applyBorder="1" applyAlignment="1">
      <alignment horizontal="center" vertical="justify" wrapText="1"/>
    </xf>
    <xf numFmtId="0" fontId="10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3" fontId="6" fillId="2" borderId="1" xfId="0" quotePrefix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3" fontId="9" fillId="0" borderId="0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horizontal="center" vertical="justify" wrapText="1"/>
    </xf>
    <xf numFmtId="0" fontId="10" fillId="0" borderId="3" xfId="0" applyFont="1" applyBorder="1" applyAlignment="1">
      <alignment horizontal="center" vertical="justify"/>
    </xf>
    <xf numFmtId="0" fontId="10" fillId="0" borderId="3" xfId="0" applyFont="1" applyBorder="1" applyAlignment="1">
      <alignment horizontal="center" vertical="justify" wrapText="1"/>
    </xf>
    <xf numFmtId="0" fontId="9" fillId="0" borderId="0" xfId="0" applyFont="1" applyAlignment="1">
      <alignment horizontal="right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955040</xdr:colOff>
      <xdr:row>3</xdr:row>
      <xdr:rowOff>0</xdr:rowOff>
    </xdr:from>
    <xdr:to>
      <xdr:col>3</xdr:col>
      <xdr:colOff>254000</xdr:colOff>
      <xdr:row>3</xdr:row>
      <xdr:rowOff>0</xdr:rowOff>
    </xdr:to>
    <xdr:cxnSp macro="">
      <xdr:nvCxnSpPr>
        <xdr:cNvPr id="3" name="Straight Connector 2"/>
        <xdr:cNvCxnSpPr/>
      </xdr:nvCxnSpPr>
      <xdr:spPr>
        <a:xfrm>
          <a:off x="1239520" y="640080"/>
          <a:ext cx="93472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1310640</xdr:colOff>
      <xdr:row>3</xdr:row>
      <xdr:rowOff>40640</xdr:rowOff>
    </xdr:from>
    <xdr:to>
      <xdr:col>8</xdr:col>
      <xdr:colOff>3261360</xdr:colOff>
      <xdr:row>3</xdr:row>
      <xdr:rowOff>40640</xdr:rowOff>
    </xdr:to>
    <xdr:cxnSp macro="">
      <xdr:nvCxnSpPr>
        <xdr:cNvPr id="5" name="Straight Connector 4"/>
        <xdr:cNvCxnSpPr/>
      </xdr:nvCxnSpPr>
      <xdr:spPr>
        <a:xfrm>
          <a:off x="6929120" y="680720"/>
          <a:ext cx="195072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I5" sqref="I5"/>
    </sheetView>
  </sheetViews>
  <sheetFormatPr defaultColWidth="8.8984375" defaultRowHeight="19.95" customHeight="1" x14ac:dyDescent="0.25"/>
  <cols>
    <col min="1" max="1" width="6.296875" style="24" customWidth="1"/>
    <col min="2" max="2" width="27.296875" style="24" customWidth="1"/>
    <col min="3" max="3" width="7.8984375" style="25" customWidth="1"/>
    <col min="4" max="4" width="8" style="26" customWidth="1"/>
    <col min="5" max="5" width="13" style="26" customWidth="1"/>
    <col min="6" max="6" width="13.3984375" style="26" customWidth="1"/>
    <col min="7" max="7" width="14" style="34" customWidth="1"/>
    <col min="8" max="13" width="8.8984375" style="25"/>
    <col min="14" max="16384" width="8.8984375" style="24"/>
  </cols>
  <sheetData>
    <row r="1" spans="1:13" s="22" customFormat="1" ht="17.399999999999999" x14ac:dyDescent="0.25">
      <c r="A1" s="78" t="s">
        <v>76</v>
      </c>
      <c r="B1" s="79"/>
      <c r="C1" s="79"/>
      <c r="D1" s="79"/>
      <c r="E1" s="79"/>
      <c r="F1" s="79"/>
      <c r="G1" s="79"/>
      <c r="H1" s="23"/>
      <c r="I1" s="23"/>
      <c r="J1" s="23"/>
      <c r="K1" s="23"/>
      <c r="L1" s="23"/>
      <c r="M1" s="23"/>
    </row>
    <row r="2" spans="1:13" s="22" customFormat="1" ht="19.2" customHeight="1" x14ac:dyDescent="0.25">
      <c r="A2" s="80" t="s">
        <v>78</v>
      </c>
      <c r="B2" s="80"/>
      <c r="C2" s="80"/>
      <c r="D2" s="80"/>
      <c r="E2" s="80"/>
      <c r="F2" s="80"/>
      <c r="G2" s="80"/>
      <c r="H2" s="23"/>
      <c r="I2" s="23"/>
      <c r="J2" s="23"/>
      <c r="K2" s="23"/>
      <c r="L2" s="23"/>
      <c r="M2" s="23"/>
    </row>
    <row r="3" spans="1:13" ht="19.95" customHeight="1" x14ac:dyDescent="0.25">
      <c r="D3" s="40"/>
      <c r="E3" s="40"/>
      <c r="F3" s="81" t="s">
        <v>37</v>
      </c>
      <c r="G3" s="81"/>
    </row>
    <row r="4" spans="1:13" ht="13.2" customHeight="1" x14ac:dyDescent="0.25">
      <c r="D4" s="39"/>
      <c r="E4" s="39"/>
      <c r="F4" s="39"/>
      <c r="G4" s="39"/>
    </row>
    <row r="5" spans="1:13" s="21" customFormat="1" ht="35.4" customHeight="1" x14ac:dyDescent="0.25">
      <c r="A5" s="43" t="s">
        <v>36</v>
      </c>
      <c r="B5" s="43" t="s">
        <v>57</v>
      </c>
      <c r="C5" s="43" t="s">
        <v>25</v>
      </c>
      <c r="D5" s="61" t="s">
        <v>48</v>
      </c>
      <c r="E5" s="44" t="s">
        <v>33</v>
      </c>
      <c r="F5" s="44" t="s">
        <v>34</v>
      </c>
      <c r="G5" s="45" t="s">
        <v>38</v>
      </c>
    </row>
    <row r="6" spans="1:13" s="21" customFormat="1" ht="25.2" customHeight="1" x14ac:dyDescent="0.25">
      <c r="A6" s="41"/>
      <c r="B6" s="41" t="s">
        <v>27</v>
      </c>
      <c r="C6" s="41"/>
      <c r="D6" s="42"/>
      <c r="E6" s="42"/>
      <c r="F6" s="46">
        <f>F7+F10+F13+F15+F18+F20+F22+F24</f>
        <v>260000000</v>
      </c>
      <c r="G6" s="65"/>
    </row>
    <row r="7" spans="1:13" s="22" customFormat="1" ht="22.2" customHeight="1" x14ac:dyDescent="0.25">
      <c r="A7" s="28">
        <v>1</v>
      </c>
      <c r="B7" s="28" t="s">
        <v>31</v>
      </c>
      <c r="C7" s="27"/>
      <c r="D7" s="29"/>
      <c r="E7" s="29"/>
      <c r="F7" s="29">
        <f>SUM(F8:F9)</f>
        <v>150000000</v>
      </c>
      <c r="G7" s="66"/>
      <c r="H7" s="23"/>
      <c r="I7" s="23"/>
      <c r="J7" s="23"/>
      <c r="K7" s="23"/>
      <c r="L7" s="23"/>
      <c r="M7" s="23"/>
    </row>
    <row r="8" spans="1:13" ht="25.2" customHeight="1" x14ac:dyDescent="0.25">
      <c r="A8" s="30"/>
      <c r="B8" s="30" t="s">
        <v>47</v>
      </c>
      <c r="C8" s="36" t="s">
        <v>26</v>
      </c>
      <c r="D8" s="31">
        <v>5</v>
      </c>
      <c r="E8" s="31">
        <v>15000000</v>
      </c>
      <c r="F8" s="31">
        <f>D8*E8</f>
        <v>75000000</v>
      </c>
      <c r="G8" s="82" t="s">
        <v>66</v>
      </c>
    </row>
    <row r="9" spans="1:13" ht="25.2" customHeight="1" x14ac:dyDescent="0.25">
      <c r="A9" s="30"/>
      <c r="B9" s="30" t="s">
        <v>54</v>
      </c>
      <c r="C9" s="36" t="s">
        <v>26</v>
      </c>
      <c r="D9" s="31">
        <v>5</v>
      </c>
      <c r="E9" s="31">
        <v>15000000</v>
      </c>
      <c r="F9" s="31">
        <f>D9*E9</f>
        <v>75000000</v>
      </c>
      <c r="G9" s="83"/>
    </row>
    <row r="10" spans="1:13" s="22" customFormat="1" ht="25.2" customHeight="1" x14ac:dyDescent="0.25">
      <c r="A10" s="28">
        <v>2</v>
      </c>
      <c r="B10" s="28" t="s">
        <v>49</v>
      </c>
      <c r="C10" s="27"/>
      <c r="D10" s="29"/>
      <c r="E10" s="29"/>
      <c r="F10" s="29">
        <f>F11+F12</f>
        <v>45000000</v>
      </c>
      <c r="G10" s="66"/>
      <c r="H10" s="23"/>
      <c r="I10" s="23"/>
      <c r="J10" s="23"/>
      <c r="K10" s="23"/>
      <c r="L10" s="23"/>
      <c r="M10" s="23"/>
    </row>
    <row r="11" spans="1:13" ht="25.2" customHeight="1" x14ac:dyDescent="0.25">
      <c r="A11" s="30"/>
      <c r="B11" s="30" t="s">
        <v>47</v>
      </c>
      <c r="C11" s="36" t="s">
        <v>26</v>
      </c>
      <c r="D11" s="31">
        <v>2</v>
      </c>
      <c r="E11" s="31">
        <v>15000000</v>
      </c>
      <c r="F11" s="31">
        <f>D11*E11</f>
        <v>30000000</v>
      </c>
      <c r="G11" s="82" t="s">
        <v>67</v>
      </c>
    </row>
    <row r="12" spans="1:13" ht="25.2" customHeight="1" x14ac:dyDescent="0.25">
      <c r="A12" s="30"/>
      <c r="B12" s="30" t="s">
        <v>54</v>
      </c>
      <c r="C12" s="36" t="s">
        <v>26</v>
      </c>
      <c r="D12" s="31">
        <v>1</v>
      </c>
      <c r="E12" s="31">
        <v>15000000</v>
      </c>
      <c r="F12" s="31">
        <f>D12*E12</f>
        <v>15000000</v>
      </c>
      <c r="G12" s="84"/>
    </row>
    <row r="13" spans="1:13" s="22" customFormat="1" ht="27.6" customHeight="1" x14ac:dyDescent="0.25">
      <c r="A13" s="28">
        <v>3</v>
      </c>
      <c r="B13" s="28" t="s">
        <v>35</v>
      </c>
      <c r="C13" s="27"/>
      <c r="D13" s="29"/>
      <c r="E13" s="29"/>
      <c r="F13" s="29">
        <f>F14</f>
        <v>30000000</v>
      </c>
      <c r="G13" s="66"/>
      <c r="H13" s="23"/>
      <c r="I13" s="23"/>
      <c r="J13" s="23"/>
      <c r="K13" s="23"/>
      <c r="L13" s="23"/>
      <c r="M13" s="23"/>
    </row>
    <row r="14" spans="1:13" ht="32.4" customHeight="1" x14ac:dyDescent="0.25">
      <c r="A14" s="30"/>
      <c r="B14" s="30" t="s">
        <v>47</v>
      </c>
      <c r="C14" s="36" t="s">
        <v>26</v>
      </c>
      <c r="D14" s="31">
        <v>2</v>
      </c>
      <c r="E14" s="31">
        <v>15000000</v>
      </c>
      <c r="F14" s="31">
        <f>D14*E14</f>
        <v>30000000</v>
      </c>
      <c r="G14" s="64" t="s">
        <v>68</v>
      </c>
    </row>
    <row r="15" spans="1:13" s="22" customFormat="1" ht="23.4" customHeight="1" x14ac:dyDescent="0.25">
      <c r="A15" s="28">
        <v>4</v>
      </c>
      <c r="B15" s="28" t="s">
        <v>53</v>
      </c>
      <c r="C15" s="27"/>
      <c r="D15" s="29"/>
      <c r="E15" s="29"/>
      <c r="F15" s="29">
        <f>F16+F17</f>
        <v>30000000</v>
      </c>
      <c r="G15" s="64"/>
      <c r="H15" s="23"/>
      <c r="I15" s="23"/>
      <c r="J15" s="23"/>
      <c r="K15" s="23"/>
      <c r="L15" s="23"/>
      <c r="M15" s="23"/>
    </row>
    <row r="16" spans="1:13" ht="25.2" customHeight="1" x14ac:dyDescent="0.25">
      <c r="A16" s="30"/>
      <c r="B16" s="30" t="s">
        <v>47</v>
      </c>
      <c r="C16" s="36" t="s">
        <v>26</v>
      </c>
      <c r="D16" s="31">
        <v>1</v>
      </c>
      <c r="E16" s="31">
        <v>15000000</v>
      </c>
      <c r="F16" s="31">
        <f>D16*E16</f>
        <v>15000000</v>
      </c>
      <c r="G16" s="82" t="s">
        <v>66</v>
      </c>
    </row>
    <row r="17" spans="1:13" ht="25.2" customHeight="1" x14ac:dyDescent="0.25">
      <c r="A17" s="30"/>
      <c r="B17" s="30" t="s">
        <v>54</v>
      </c>
      <c r="C17" s="36" t="s">
        <v>26</v>
      </c>
      <c r="D17" s="31">
        <v>1</v>
      </c>
      <c r="E17" s="31">
        <v>15000000</v>
      </c>
      <c r="F17" s="31">
        <f>D17*E17</f>
        <v>15000000</v>
      </c>
      <c r="G17" s="83"/>
    </row>
    <row r="18" spans="1:13" s="22" customFormat="1" ht="25.2" customHeight="1" x14ac:dyDescent="0.25">
      <c r="A18" s="28">
        <v>5</v>
      </c>
      <c r="B18" s="28" t="s">
        <v>55</v>
      </c>
      <c r="C18" s="27"/>
      <c r="D18" s="29"/>
      <c r="E18" s="29"/>
      <c r="F18" s="29">
        <f>F19</f>
        <v>5000000</v>
      </c>
      <c r="G18" s="64"/>
      <c r="H18" s="23"/>
      <c r="I18" s="23"/>
      <c r="J18" s="23"/>
      <c r="K18" s="23"/>
      <c r="L18" s="23"/>
      <c r="M18" s="23"/>
    </row>
    <row r="19" spans="1:13" ht="30" customHeight="1" x14ac:dyDescent="0.25">
      <c r="A19" s="30"/>
      <c r="B19" s="30" t="s">
        <v>56</v>
      </c>
      <c r="C19" s="36" t="s">
        <v>26</v>
      </c>
      <c r="D19" s="31">
        <v>1</v>
      </c>
      <c r="E19" s="31">
        <v>5000000</v>
      </c>
      <c r="F19" s="31">
        <f>E19*D19</f>
        <v>5000000</v>
      </c>
      <c r="G19" s="66" t="s">
        <v>66</v>
      </c>
    </row>
    <row r="20" spans="1:13" s="22" customFormat="1" ht="21" customHeight="1" x14ac:dyDescent="0.25">
      <c r="A20" s="28">
        <v>6</v>
      </c>
      <c r="B20" s="38" t="s">
        <v>44</v>
      </c>
      <c r="C20" s="27"/>
      <c r="D20" s="29"/>
      <c r="E20" s="29"/>
      <c r="F20" s="29">
        <v>0</v>
      </c>
      <c r="G20" s="66"/>
      <c r="H20" s="23"/>
      <c r="I20" s="23"/>
      <c r="J20" s="23"/>
      <c r="K20" s="23"/>
      <c r="L20" s="23"/>
      <c r="M20" s="23"/>
    </row>
    <row r="21" spans="1:13" ht="25.2" customHeight="1" x14ac:dyDescent="0.25">
      <c r="A21" s="30"/>
      <c r="B21" s="30" t="s">
        <v>52</v>
      </c>
      <c r="C21" s="36"/>
      <c r="D21" s="31"/>
      <c r="E21" s="31"/>
      <c r="F21" s="31"/>
      <c r="G21" s="64"/>
    </row>
    <row r="22" spans="1:13" s="22" customFormat="1" ht="34.799999999999997" customHeight="1" x14ac:dyDescent="0.25">
      <c r="A22" s="28">
        <v>7</v>
      </c>
      <c r="B22" s="62" t="s">
        <v>51</v>
      </c>
      <c r="C22" s="28"/>
      <c r="D22" s="28"/>
      <c r="E22" s="28"/>
      <c r="F22" s="28">
        <v>0</v>
      </c>
      <c r="G22" s="30"/>
      <c r="H22" s="23"/>
      <c r="I22" s="23"/>
      <c r="J22" s="23"/>
      <c r="K22" s="23"/>
      <c r="L22" s="23"/>
      <c r="M22" s="23"/>
    </row>
    <row r="23" spans="1:13" s="22" customFormat="1" ht="25.2" customHeight="1" x14ac:dyDescent="0.25">
      <c r="A23" s="28"/>
      <c r="B23" s="30" t="s">
        <v>52</v>
      </c>
      <c r="C23" s="27"/>
      <c r="D23" s="29"/>
      <c r="E23" s="29"/>
      <c r="F23" s="29"/>
      <c r="G23" s="36"/>
      <c r="H23" s="23"/>
      <c r="I23" s="23"/>
      <c r="J23" s="23"/>
      <c r="K23" s="23"/>
      <c r="L23" s="23"/>
      <c r="M23" s="23"/>
    </row>
    <row r="24" spans="1:13" s="22" customFormat="1" ht="31.2" customHeight="1" x14ac:dyDescent="0.25">
      <c r="A24" s="28">
        <v>8</v>
      </c>
      <c r="B24" s="62" t="s">
        <v>50</v>
      </c>
      <c r="C24" s="28"/>
      <c r="D24" s="28"/>
      <c r="E24" s="28"/>
      <c r="F24" s="28">
        <v>0</v>
      </c>
      <c r="G24" s="30"/>
      <c r="H24" s="23"/>
      <c r="I24" s="23"/>
      <c r="J24" s="23"/>
      <c r="K24" s="23"/>
      <c r="L24" s="23"/>
      <c r="M24" s="23"/>
    </row>
    <row r="25" spans="1:13" ht="36" customHeight="1" x14ac:dyDescent="0.25">
      <c r="A25" s="32"/>
      <c r="B25" s="32" t="s">
        <v>52</v>
      </c>
      <c r="C25" s="37"/>
      <c r="D25" s="33"/>
      <c r="E25" s="33"/>
      <c r="F25" s="33"/>
      <c r="G25" s="67"/>
    </row>
  </sheetData>
  <mergeCells count="6">
    <mergeCell ref="A1:G1"/>
    <mergeCell ref="A2:G2"/>
    <mergeCell ref="F3:G3"/>
    <mergeCell ref="G16:G17"/>
    <mergeCell ref="G8:G9"/>
    <mergeCell ref="G11:G12"/>
  </mergeCells>
  <phoneticPr fontId="7" type="noConversion"/>
  <printOptions horizontalCentered="1"/>
  <pageMargins left="0.19685039370078741" right="0.19685039370078741" top="0.39370078740157483" bottom="0.39370078740157483" header="0.39370078740157483" footer="0.1968503937007874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2" zoomScale="75" zoomScaleNormal="75" workbookViewId="0">
      <selection activeCell="O10" sqref="O10"/>
    </sheetView>
  </sheetViews>
  <sheetFormatPr defaultColWidth="9.09765625" defaultRowHeight="15.6" x14ac:dyDescent="0.3"/>
  <cols>
    <col min="1" max="1" width="3.69921875" style="4" customWidth="1"/>
    <col min="2" max="2" width="16.59765625" style="1" customWidth="1"/>
    <col min="3" max="3" width="4.796875" style="1" customWidth="1"/>
    <col min="4" max="4" width="5" style="1" customWidth="1"/>
    <col min="5" max="5" width="13" style="13" customWidth="1"/>
    <col min="6" max="6" width="10.296875" style="1" customWidth="1"/>
    <col min="7" max="7" width="9.3984375" style="1" customWidth="1"/>
    <col min="8" max="8" width="10.69921875" style="1" customWidth="1"/>
    <col min="9" max="9" width="63.09765625" style="1" customWidth="1"/>
    <col min="10" max="10" width="8.19921875" style="1" customWidth="1"/>
    <col min="11" max="16384" width="9.09765625" style="1"/>
  </cols>
  <sheetData>
    <row r="1" spans="1:10" s="8" customFormat="1" x14ac:dyDescent="0.3">
      <c r="A1" s="9"/>
      <c r="E1" s="11"/>
      <c r="H1" s="85" t="s">
        <v>30</v>
      </c>
      <c r="I1" s="85"/>
      <c r="J1" s="85"/>
    </row>
    <row r="2" spans="1:10" ht="16.8" x14ac:dyDescent="0.3">
      <c r="A2" s="95" t="s">
        <v>28</v>
      </c>
      <c r="B2" s="95"/>
      <c r="C2" s="95"/>
      <c r="D2" s="95"/>
      <c r="E2" s="95"/>
      <c r="F2" s="18"/>
      <c r="G2" s="18"/>
      <c r="H2" s="95" t="s">
        <v>3</v>
      </c>
      <c r="I2" s="95"/>
      <c r="J2" s="95"/>
    </row>
    <row r="3" spans="1:10" ht="17.399999999999999" x14ac:dyDescent="0.3">
      <c r="A3" s="95" t="s">
        <v>29</v>
      </c>
      <c r="B3" s="95"/>
      <c r="C3" s="95"/>
      <c r="D3" s="95"/>
      <c r="E3" s="95"/>
      <c r="F3" s="35"/>
      <c r="G3" s="35"/>
      <c r="H3" s="95" t="s">
        <v>4</v>
      </c>
      <c r="I3" s="95"/>
      <c r="J3" s="95"/>
    </row>
    <row r="4" spans="1:10" ht="12" customHeight="1" x14ac:dyDescent="0.3"/>
    <row r="5" spans="1:10" s="2" customFormat="1" ht="17.399999999999999" x14ac:dyDescent="0.3">
      <c r="A5" s="92" t="s">
        <v>75</v>
      </c>
      <c r="B5" s="92"/>
      <c r="C5" s="92"/>
      <c r="D5" s="92"/>
      <c r="E5" s="92"/>
      <c r="F5" s="92"/>
      <c r="G5" s="92"/>
      <c r="H5" s="92"/>
      <c r="I5" s="92"/>
      <c r="J5" s="92"/>
    </row>
    <row r="6" spans="1:10" s="7" customFormat="1" ht="22.2" customHeight="1" x14ac:dyDescent="0.35">
      <c r="A6" s="94" t="s">
        <v>77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2" customFormat="1" ht="22.8" customHeight="1" x14ac:dyDescent="0.3">
      <c r="A7" s="6"/>
      <c r="E7" s="12"/>
      <c r="I7" s="91" t="s">
        <v>37</v>
      </c>
      <c r="J7" s="91"/>
    </row>
    <row r="8" spans="1:10" s="5" customFormat="1" x14ac:dyDescent="0.25">
      <c r="A8" s="86" t="s">
        <v>9</v>
      </c>
      <c r="B8" s="86" t="s">
        <v>23</v>
      </c>
      <c r="C8" s="86" t="s">
        <v>25</v>
      </c>
      <c r="D8" s="86" t="s">
        <v>20</v>
      </c>
      <c r="E8" s="89" t="s">
        <v>7</v>
      </c>
      <c r="F8" s="93" t="s">
        <v>22</v>
      </c>
      <c r="G8" s="93" t="s">
        <v>5</v>
      </c>
      <c r="H8" s="93" t="s">
        <v>21</v>
      </c>
      <c r="I8" s="93" t="s">
        <v>39</v>
      </c>
      <c r="J8" s="93" t="s">
        <v>6</v>
      </c>
    </row>
    <row r="9" spans="1:10" s="3" customFormat="1" ht="88.8" customHeight="1" x14ac:dyDescent="0.25">
      <c r="A9" s="87"/>
      <c r="B9" s="87"/>
      <c r="C9" s="87"/>
      <c r="D9" s="88"/>
      <c r="E9" s="90"/>
      <c r="F9" s="93" t="s">
        <v>8</v>
      </c>
      <c r="G9" s="93"/>
      <c r="H9" s="93"/>
      <c r="I9" s="93"/>
      <c r="J9" s="93"/>
    </row>
    <row r="10" spans="1:10" s="3" customFormat="1" ht="25.8" customHeight="1" x14ac:dyDescent="0.25">
      <c r="A10" s="47" t="s">
        <v>10</v>
      </c>
      <c r="B10" s="47" t="s">
        <v>11</v>
      </c>
      <c r="C10" s="47" t="s">
        <v>12</v>
      </c>
      <c r="D10" s="47" t="s">
        <v>13</v>
      </c>
      <c r="E10" s="48" t="s">
        <v>14</v>
      </c>
      <c r="F10" s="47" t="s">
        <v>15</v>
      </c>
      <c r="G10" s="47" t="s">
        <v>16</v>
      </c>
      <c r="H10" s="47" t="s">
        <v>17</v>
      </c>
      <c r="I10" s="47" t="s">
        <v>18</v>
      </c>
      <c r="J10" s="47" t="s">
        <v>19</v>
      </c>
    </row>
    <row r="11" spans="1:10" s="10" customFormat="1" ht="30" customHeight="1" x14ac:dyDescent="0.25">
      <c r="A11" s="49"/>
      <c r="B11" s="50" t="s">
        <v>27</v>
      </c>
      <c r="C11" s="49"/>
      <c r="D11" s="49"/>
      <c r="E11" s="51">
        <f>E12+E17+E21</f>
        <v>260000000</v>
      </c>
      <c r="F11" s="49"/>
      <c r="G11" s="49"/>
      <c r="H11" s="49"/>
      <c r="I11" s="49"/>
      <c r="J11" s="49"/>
    </row>
    <row r="12" spans="1:10" s="10" customFormat="1" ht="37.799999999999997" customHeight="1" x14ac:dyDescent="0.25">
      <c r="A12" s="68" t="s">
        <v>0</v>
      </c>
      <c r="B12" s="68" t="s">
        <v>40</v>
      </c>
      <c r="C12" s="69"/>
      <c r="D12" s="69"/>
      <c r="E12" s="70">
        <f>E13+E14+E15+E16</f>
        <v>150000000</v>
      </c>
      <c r="F12" s="69"/>
      <c r="G12" s="69"/>
      <c r="H12" s="69"/>
      <c r="I12" s="69"/>
      <c r="J12" s="69"/>
    </row>
    <row r="13" spans="1:10" s="54" customFormat="1" ht="136.80000000000001" customHeight="1" x14ac:dyDescent="0.25">
      <c r="A13" s="55">
        <v>1</v>
      </c>
      <c r="B13" s="17" t="s">
        <v>41</v>
      </c>
      <c r="C13" s="57" t="s">
        <v>24</v>
      </c>
      <c r="D13" s="57">
        <v>5</v>
      </c>
      <c r="E13" s="58">
        <f>15000000*5</f>
        <v>75000000</v>
      </c>
      <c r="F13" s="20" t="s">
        <v>46</v>
      </c>
      <c r="G13" s="57" t="s">
        <v>45</v>
      </c>
      <c r="H13" s="57" t="s">
        <v>58</v>
      </c>
      <c r="I13" s="59" t="s">
        <v>63</v>
      </c>
      <c r="J13" s="56"/>
    </row>
    <row r="14" spans="1:10" s="54" customFormat="1" ht="134.4" customHeight="1" x14ac:dyDescent="0.25">
      <c r="A14" s="55">
        <v>2</v>
      </c>
      <c r="B14" s="17" t="s">
        <v>49</v>
      </c>
      <c r="C14" s="57" t="s">
        <v>24</v>
      </c>
      <c r="D14" s="57">
        <v>2</v>
      </c>
      <c r="E14" s="58">
        <f>15000000*2</f>
        <v>30000000</v>
      </c>
      <c r="F14" s="20" t="s">
        <v>59</v>
      </c>
      <c r="G14" s="57" t="s">
        <v>45</v>
      </c>
      <c r="H14" s="57" t="s">
        <v>61</v>
      </c>
      <c r="I14" s="59" t="s">
        <v>63</v>
      </c>
      <c r="J14" s="56"/>
    </row>
    <row r="15" spans="1:10" s="54" customFormat="1" ht="134.4" customHeight="1" x14ac:dyDescent="0.25">
      <c r="A15" s="55">
        <v>3</v>
      </c>
      <c r="B15" s="17" t="s">
        <v>35</v>
      </c>
      <c r="C15" s="57" t="s">
        <v>24</v>
      </c>
      <c r="D15" s="57">
        <v>2</v>
      </c>
      <c r="E15" s="58">
        <f>15000000*2</f>
        <v>30000000</v>
      </c>
      <c r="F15" s="20" t="s">
        <v>59</v>
      </c>
      <c r="G15" s="57" t="s">
        <v>45</v>
      </c>
      <c r="H15" s="57" t="s">
        <v>74</v>
      </c>
      <c r="I15" s="59" t="s">
        <v>63</v>
      </c>
      <c r="J15" s="56"/>
    </row>
    <row r="16" spans="1:10" s="54" customFormat="1" ht="307.8" customHeight="1" x14ac:dyDescent="0.25">
      <c r="A16" s="55">
        <v>4</v>
      </c>
      <c r="B16" s="17" t="s">
        <v>53</v>
      </c>
      <c r="C16" s="57" t="s">
        <v>24</v>
      </c>
      <c r="D16" s="57">
        <v>1</v>
      </c>
      <c r="E16" s="58">
        <v>15000000</v>
      </c>
      <c r="F16" s="20" t="s">
        <v>59</v>
      </c>
      <c r="G16" s="57" t="s">
        <v>45</v>
      </c>
      <c r="H16" s="57" t="s">
        <v>62</v>
      </c>
      <c r="I16" s="59" t="s">
        <v>64</v>
      </c>
      <c r="J16" s="56"/>
    </row>
    <row r="17" spans="1:10" s="3" customFormat="1" ht="51.6" customHeight="1" x14ac:dyDescent="0.25">
      <c r="A17" s="71" t="s">
        <v>1</v>
      </c>
      <c r="B17" s="72" t="s">
        <v>65</v>
      </c>
      <c r="C17" s="73"/>
      <c r="D17" s="73"/>
      <c r="E17" s="74">
        <f>E18+E19+E20</f>
        <v>105000000</v>
      </c>
      <c r="F17" s="75"/>
      <c r="G17" s="73"/>
      <c r="H17" s="73"/>
      <c r="I17" s="73"/>
      <c r="J17" s="73"/>
    </row>
    <row r="18" spans="1:10" s="3" customFormat="1" ht="159.6" customHeight="1" x14ac:dyDescent="0.25">
      <c r="A18" s="52">
        <v>1</v>
      </c>
      <c r="B18" s="53" t="s">
        <v>31</v>
      </c>
      <c r="C18" s="57" t="s">
        <v>24</v>
      </c>
      <c r="D18" s="57">
        <v>5</v>
      </c>
      <c r="E18" s="58">
        <f>15000000*5</f>
        <v>75000000</v>
      </c>
      <c r="F18" s="20" t="s">
        <v>46</v>
      </c>
      <c r="G18" s="57" t="s">
        <v>45</v>
      </c>
      <c r="H18" s="57" t="s">
        <v>58</v>
      </c>
      <c r="I18" s="19" t="s">
        <v>60</v>
      </c>
      <c r="J18" s="14"/>
    </row>
    <row r="19" spans="1:10" s="3" customFormat="1" ht="148.80000000000001" customHeight="1" x14ac:dyDescent="0.25">
      <c r="A19" s="16">
        <v>2</v>
      </c>
      <c r="B19" s="17" t="s">
        <v>42</v>
      </c>
      <c r="C19" s="14" t="s">
        <v>26</v>
      </c>
      <c r="D19" s="14">
        <v>1</v>
      </c>
      <c r="E19" s="15">
        <v>15000000</v>
      </c>
      <c r="F19" s="15" t="s">
        <v>46</v>
      </c>
      <c r="G19" s="57" t="s">
        <v>45</v>
      </c>
      <c r="H19" s="57" t="s">
        <v>43</v>
      </c>
      <c r="I19" s="59" t="s">
        <v>60</v>
      </c>
      <c r="J19" s="14"/>
    </row>
    <row r="20" spans="1:10" s="3" customFormat="1" ht="339" customHeight="1" x14ac:dyDescent="0.25">
      <c r="A20" s="16">
        <v>3</v>
      </c>
      <c r="B20" s="17" t="s">
        <v>53</v>
      </c>
      <c r="C20" s="14" t="s">
        <v>26</v>
      </c>
      <c r="D20" s="14">
        <v>1</v>
      </c>
      <c r="E20" s="15">
        <v>15000000</v>
      </c>
      <c r="F20" s="15" t="s">
        <v>59</v>
      </c>
      <c r="G20" s="57" t="s">
        <v>45</v>
      </c>
      <c r="H20" s="57" t="s">
        <v>69</v>
      </c>
      <c r="I20" s="59" t="s">
        <v>70</v>
      </c>
      <c r="J20" s="14"/>
    </row>
    <row r="21" spans="1:10" s="10" customFormat="1" ht="21" customHeight="1" x14ac:dyDescent="0.25">
      <c r="A21" s="68" t="s">
        <v>2</v>
      </c>
      <c r="B21" s="76" t="s">
        <v>32</v>
      </c>
      <c r="C21" s="68"/>
      <c r="D21" s="68"/>
      <c r="E21" s="74">
        <f>E22</f>
        <v>5000000</v>
      </c>
      <c r="F21" s="74"/>
      <c r="G21" s="68"/>
      <c r="H21" s="68"/>
      <c r="I21" s="76"/>
      <c r="J21" s="68"/>
    </row>
    <row r="22" spans="1:10" s="60" customFormat="1" ht="70.8" customHeight="1" x14ac:dyDescent="0.25">
      <c r="A22" s="57">
        <v>1</v>
      </c>
      <c r="B22" s="63" t="s">
        <v>71</v>
      </c>
      <c r="C22" s="57" t="s">
        <v>26</v>
      </c>
      <c r="D22" s="57">
        <v>1</v>
      </c>
      <c r="E22" s="58">
        <v>5000000</v>
      </c>
      <c r="F22" s="58" t="s">
        <v>59</v>
      </c>
      <c r="G22" s="57" t="s">
        <v>45</v>
      </c>
      <c r="H22" s="57" t="s">
        <v>72</v>
      </c>
      <c r="I22" s="77" t="s">
        <v>73</v>
      </c>
      <c r="J22" s="57"/>
    </row>
    <row r="23" spans="1:10" ht="25.2" customHeight="1" x14ac:dyDescent="0.3"/>
    <row r="24" spans="1:10" ht="25.2" customHeight="1" x14ac:dyDescent="0.3"/>
    <row r="25" spans="1:10" ht="25.2" customHeight="1" x14ac:dyDescent="0.3"/>
    <row r="26" spans="1:10" ht="25.2" customHeight="1" x14ac:dyDescent="0.3"/>
    <row r="27" spans="1:10" ht="25.2" customHeight="1" x14ac:dyDescent="0.3"/>
    <row r="28" spans="1:10" ht="25.2" customHeight="1" x14ac:dyDescent="0.3"/>
    <row r="29" spans="1:10" ht="25.2" customHeight="1" x14ac:dyDescent="0.3"/>
    <row r="30" spans="1:10" ht="25.2" customHeight="1" x14ac:dyDescent="0.3"/>
    <row r="31" spans="1:10" ht="25.2" customHeight="1" x14ac:dyDescent="0.3"/>
    <row r="32" spans="1:10" ht="25.2" customHeight="1" x14ac:dyDescent="0.3"/>
    <row r="33" ht="25.2" customHeight="1" x14ac:dyDescent="0.3"/>
  </sheetData>
  <mergeCells count="18">
    <mergeCell ref="A2:E2"/>
    <mergeCell ref="A3:E3"/>
    <mergeCell ref="H2:J2"/>
    <mergeCell ref="H3:J3"/>
    <mergeCell ref="F8:F9"/>
    <mergeCell ref="G8:G9"/>
    <mergeCell ref="H8:H9"/>
    <mergeCell ref="I8:I9"/>
    <mergeCell ref="H1:J1"/>
    <mergeCell ref="B8:B9"/>
    <mergeCell ref="C8:C9"/>
    <mergeCell ref="D8:D9"/>
    <mergeCell ref="E8:E9"/>
    <mergeCell ref="I7:J7"/>
    <mergeCell ref="A5:J5"/>
    <mergeCell ref="A8:A9"/>
    <mergeCell ref="J8:J9"/>
    <mergeCell ref="A6:J6"/>
  </mergeCells>
  <phoneticPr fontId="7" type="noConversion"/>
  <printOptions horizontalCentered="1"/>
  <pageMargins left="0" right="0" top="0.19685039370078741" bottom="0.19685039370078741" header="0" footer="0"/>
  <pageSetup paperSize="9" scale="90" orientation="landscape" r:id="rId1"/>
  <headerFoot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Tổng hợp</vt:lpstr>
      <vt:lpstr>Biểu 03</vt:lpstr>
      <vt:lpstr>'Biểu 03'!Print_Titles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2019-01-23T02:30:44Z</cp:lastPrinted>
  <dcterms:created xsi:type="dcterms:W3CDTF">2006-09-16T00:00:00Z</dcterms:created>
  <dcterms:modified xsi:type="dcterms:W3CDTF">2021-01-26T04:13:21Z</dcterms:modified>
</cp:coreProperties>
</file>